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zareti1\Desktop\"/>
    </mc:Choice>
  </mc:AlternateContent>
  <bookViews>
    <workbookView xWindow="0" yWindow="0" windowWidth="23040" windowHeight="890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31" i="1" l="1"/>
  <c r="C73" i="1" l="1"/>
  <c r="C58" i="1"/>
  <c r="C21" i="1"/>
  <c r="C6" i="1"/>
  <c r="C15" i="1"/>
  <c r="C75" i="1" l="1"/>
  <c r="C17" i="1"/>
</calcChain>
</file>

<file path=xl/sharedStrings.xml><?xml version="1.0" encoding="utf-8"?>
<sst xmlns="http://schemas.openxmlformats.org/spreadsheetml/2006/main" count="146" uniqueCount="130">
  <si>
    <t>R.B.</t>
  </si>
  <si>
    <t>PRIHODI OD SUBVENCIJA</t>
  </si>
  <si>
    <t>1.2.</t>
  </si>
  <si>
    <t>1.1.</t>
  </si>
  <si>
    <t>1.</t>
  </si>
  <si>
    <t>Prihod od subvencija Grada Dubrovnika za redovno poslovanje društva</t>
  </si>
  <si>
    <t>2.</t>
  </si>
  <si>
    <t xml:space="preserve">PRIHOD OD VLASTITE DJELATNOSTI </t>
  </si>
  <si>
    <t>2.1.</t>
  </si>
  <si>
    <t>2.2.</t>
  </si>
  <si>
    <t>2.3.</t>
  </si>
  <si>
    <t>2.4.</t>
  </si>
  <si>
    <t>3.</t>
  </si>
  <si>
    <t>3.1.</t>
  </si>
  <si>
    <t>4.</t>
  </si>
  <si>
    <t>4.1.</t>
  </si>
  <si>
    <t>Prihodi od ulaznica</t>
  </si>
  <si>
    <t>Ostali prihodi</t>
  </si>
  <si>
    <t>PRIHODI OD DONACIJA I SPONZORSTVA</t>
  </si>
  <si>
    <t>Prihodi od donacija i sponzorstva</t>
  </si>
  <si>
    <t>FINANCIJSKI PRIHODI</t>
  </si>
  <si>
    <t>UKUPNI PRIHODI</t>
  </si>
  <si>
    <t xml:space="preserve">R.B. </t>
  </si>
  <si>
    <t>RASHODI POSLOVANJA</t>
  </si>
  <si>
    <t>1.3.</t>
  </si>
  <si>
    <t>1.4.</t>
  </si>
  <si>
    <t>1.5.</t>
  </si>
  <si>
    <t>2.5.</t>
  </si>
  <si>
    <t>2.6.</t>
  </si>
  <si>
    <t>2.7.</t>
  </si>
  <si>
    <t>2.8.</t>
  </si>
  <si>
    <t>MATERIJALNI TROŠKOVI</t>
  </si>
  <si>
    <t>Troškovi električne energije</t>
  </si>
  <si>
    <t>Sitni inventar</t>
  </si>
  <si>
    <t>Troškovi radne odjeće i odjeća HTZ</t>
  </si>
  <si>
    <t>Ostali nespomenuti materijalni troškovi</t>
  </si>
  <si>
    <t>TROŠKOVI VANJSKIH USLUGA</t>
  </si>
  <si>
    <t>Hortikulturne usluge</t>
  </si>
  <si>
    <t xml:space="preserve">Tiskarske usluge </t>
  </si>
  <si>
    <t xml:space="preserve">Intelektualne usluge </t>
  </si>
  <si>
    <t>Usluge pranja i peglanja</t>
  </si>
  <si>
    <t>Usluge oglašavanja</t>
  </si>
  <si>
    <t xml:space="preserve">Zaštitarske usluge </t>
  </si>
  <si>
    <t>Usluge tekućeg i investicijskog održavanja</t>
  </si>
  <si>
    <t xml:space="preserve">Usluge transporta i prijevoza </t>
  </si>
  <si>
    <t>Usluge drugih</t>
  </si>
  <si>
    <t>2.9.</t>
  </si>
  <si>
    <t>2.11.</t>
  </si>
  <si>
    <t>2.12.</t>
  </si>
  <si>
    <t>2.13.</t>
  </si>
  <si>
    <t>2.14.</t>
  </si>
  <si>
    <t>TROŠKOVI OSOBLJA - PLAĆE ZAPOSLENIH I DRUGE NAKNADE ZA RAD</t>
  </si>
  <si>
    <t>3.2.</t>
  </si>
  <si>
    <t>3.4.</t>
  </si>
  <si>
    <t>Troškovi brtuo plaća za zaposlene</t>
  </si>
  <si>
    <t>Troškovi doprinosa na plaće (ZO, za zapošljavanje i za slučaj ozljede na radu)</t>
  </si>
  <si>
    <t>Božićnica i sl. bezporezna davanja</t>
  </si>
  <si>
    <t>Naknade za prijevoz na posao i sa posla</t>
  </si>
  <si>
    <t xml:space="preserve">Trošak upotrebe osobnog automobila u službene svrhe </t>
  </si>
  <si>
    <t>Dnevnice za službeni put u zemlji</t>
  </si>
  <si>
    <t>Dnevnice za službeni put u inozemstvo</t>
  </si>
  <si>
    <t xml:space="preserve">Troškovi smještaja na službenom putu u zemlji - po putom nalogu </t>
  </si>
  <si>
    <t>Troškovi smještaja na sl. putu u inozemstvu - po putnom nalogu</t>
  </si>
  <si>
    <t>4.2.</t>
  </si>
  <si>
    <t>4.3.</t>
  </si>
  <si>
    <t>4.4.</t>
  </si>
  <si>
    <t>4.5.</t>
  </si>
  <si>
    <t>4.6.</t>
  </si>
  <si>
    <t>Troškovi prijevoza - puta po putnom nalogu</t>
  </si>
  <si>
    <t>5.</t>
  </si>
  <si>
    <t>5.1.</t>
  </si>
  <si>
    <t>Amortizacija</t>
  </si>
  <si>
    <t>FINANCIJSKI REZULTAT - DOBIT</t>
  </si>
  <si>
    <t>UKUPNI RASHODI</t>
  </si>
  <si>
    <t>FINANCIJSKI RASHODI</t>
  </si>
  <si>
    <t>Prihodi od smještaja</t>
  </si>
  <si>
    <t>2.15.</t>
  </si>
  <si>
    <t>2.16.</t>
  </si>
  <si>
    <t>Troškovi telefona, mobitela, poštarine i interneta</t>
  </si>
  <si>
    <t>Trošak najma</t>
  </si>
  <si>
    <t>Trošak vode</t>
  </si>
  <si>
    <t>Knjigovodstvene usluge</t>
  </si>
  <si>
    <t>Reprezentacija</t>
  </si>
  <si>
    <t>Stručna literatura i izobrazba</t>
  </si>
  <si>
    <t>1.6.</t>
  </si>
  <si>
    <t>1.7.</t>
  </si>
  <si>
    <t>2.17.</t>
  </si>
  <si>
    <t>2.18.</t>
  </si>
  <si>
    <t>Trošak najma - Dormitorij</t>
  </si>
  <si>
    <t>Troškovi provizije agencije za smještaj</t>
  </si>
  <si>
    <t xml:space="preserve">Prihod od zakupa prostora </t>
  </si>
  <si>
    <t>Prihod od privremenog ustupanja prostora</t>
  </si>
  <si>
    <t>Prihodi od najma - DZF</t>
  </si>
  <si>
    <t>Potrošni materijal</t>
  </si>
  <si>
    <t>Materijal za čišćenje</t>
  </si>
  <si>
    <t xml:space="preserve">Uredski materijal </t>
  </si>
  <si>
    <t xml:space="preserve">Trošak automobila </t>
  </si>
  <si>
    <t>Usluge održavanja i servisiranja protupožarnih sustava</t>
  </si>
  <si>
    <t>Usluge održavanja objekata, opreme i elektroinstalacija</t>
  </si>
  <si>
    <t>Usluge pravne pomoći</t>
  </si>
  <si>
    <t xml:space="preserve">Članarine </t>
  </si>
  <si>
    <t>Kamate i ostali financijski rashodi</t>
  </si>
  <si>
    <t>1.8.</t>
  </si>
  <si>
    <t>2.10.</t>
  </si>
  <si>
    <t>Prihod od kamata</t>
  </si>
  <si>
    <t xml:space="preserve"> AMORTIZACIJA</t>
  </si>
  <si>
    <t>Naknade članovima Nadzornog odbora</t>
  </si>
  <si>
    <t>3.3.</t>
  </si>
  <si>
    <t>4.7.</t>
  </si>
  <si>
    <t>PLAN PRIHODA ZA 2024. GODINU</t>
  </si>
  <si>
    <t>Umjetničke usluge</t>
  </si>
  <si>
    <t>Trošak odvoza otpada</t>
  </si>
  <si>
    <t>2.19.</t>
  </si>
  <si>
    <t>Zdravstvene usluge</t>
  </si>
  <si>
    <t>Doprinosi za zdravstveno osiguranje za ugovore o djelu</t>
  </si>
  <si>
    <t>Troškovi ZAMP-a</t>
  </si>
  <si>
    <t>4.8.</t>
  </si>
  <si>
    <t>4.9.</t>
  </si>
  <si>
    <t>4.10.</t>
  </si>
  <si>
    <t>4.11.</t>
  </si>
  <si>
    <t xml:space="preserve">OSTALI TROŠKOVI POSLOVANJA </t>
  </si>
  <si>
    <t>Soboslikarske usluge</t>
  </si>
  <si>
    <t>PRIHODI POSLOVANJA</t>
  </si>
  <si>
    <t>PLAN RASHODA ZA 2026. GODINU</t>
  </si>
  <si>
    <t xml:space="preserve">PLAN PRIHODA ZA 2026. GODINU </t>
  </si>
  <si>
    <t xml:space="preserve">6. </t>
  </si>
  <si>
    <t>6.1.</t>
  </si>
  <si>
    <t xml:space="preserve">     EUR</t>
  </si>
  <si>
    <t xml:space="preserve">        EUR</t>
  </si>
  <si>
    <t>2.20.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</si>
</sst>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0" fontId="3" fillId="0" borderId="0" xfId="0" applyFont="1"/>
    <xf numFmtId="0" fontId="2" fillId="2" borderId="0" xfId="0" applyFont="1" applyFill="1"/>
    <xf numFmtId="0" fontId="4" fillId="2" borderId="0" xfId="0" applyFont="1" applyFill="1"/>
    <xf numFmtId="0" fontId="2" fillId="0" borderId="0" xfId="0" applyFont="1" applyFill="1" applyAlignment="1">
      <alignment horizontal="center"/>
    </xf>
    <xf numFmtId="4" fontId="3" fillId="3" borderId="0" xfId="0" applyNumberFormat="1" applyFont="1" applyFill="1"/>
    <xf numFmtId="4" fontId="3" fillId="3" borderId="0" xfId="1" applyNumberFormat="1" applyFont="1" applyFill="1"/>
    <xf numFmtId="4" fontId="0" fillId="3" borderId="0" xfId="0" applyNumberFormat="1" applyFill="1"/>
    <xf numFmtId="4" fontId="0" fillId="3" borderId="0" xfId="1" applyNumberFormat="1" applyFont="1" applyFill="1"/>
    <xf numFmtId="4" fontId="6" fillId="3" borderId="0" xfId="0" applyNumberFormat="1" applyFont="1" applyFill="1"/>
    <xf numFmtId="4" fontId="3" fillId="4" borderId="0" xfId="0" applyNumberFormat="1" applyFont="1" applyFill="1"/>
    <xf numFmtId="4" fontId="3" fillId="4" borderId="0" xfId="1" applyNumberFormat="1" applyFont="1" applyFill="1"/>
    <xf numFmtId="4" fontId="0" fillId="4" borderId="0" xfId="0" applyNumberFormat="1" applyFill="1"/>
    <xf numFmtId="4" fontId="4" fillId="5" borderId="0" xfId="0" applyNumberFormat="1" applyFont="1" applyFill="1"/>
    <xf numFmtId="4" fontId="3" fillId="5" borderId="0" xfId="0" applyNumberFormat="1" applyFont="1" applyFill="1"/>
    <xf numFmtId="4" fontId="3" fillId="5" borderId="0" xfId="1" applyNumberFormat="1" applyFont="1" applyFill="1"/>
    <xf numFmtId="4" fontId="0" fillId="5" borderId="0" xfId="0" applyNumberFormat="1" applyFill="1"/>
    <xf numFmtId="0" fontId="2" fillId="5" borderId="0" xfId="0" applyFont="1" applyFill="1"/>
    <xf numFmtId="0" fontId="5" fillId="5" borderId="0" xfId="0" applyFont="1" applyFill="1" applyAlignment="1">
      <alignment horizontal="center"/>
    </xf>
    <xf numFmtId="44" fontId="2" fillId="5" borderId="0" xfId="1" applyFont="1" applyFill="1"/>
    <xf numFmtId="0" fontId="3" fillId="5" borderId="0" xfId="0" applyFont="1" applyFill="1"/>
    <xf numFmtId="0" fontId="7" fillId="5" borderId="0" xfId="0" applyFont="1" applyFill="1" applyAlignment="1">
      <alignment horizontal="left"/>
    </xf>
    <xf numFmtId="4" fontId="3" fillId="5" borderId="0" xfId="0" applyNumberFormat="1" applyFont="1" applyFill="1" applyAlignment="1">
      <alignment horizontal="center"/>
    </xf>
    <xf numFmtId="4" fontId="7" fillId="5" borderId="0" xfId="0" applyNumberFormat="1" applyFont="1" applyFill="1" applyAlignment="1">
      <alignment horizontal="left"/>
    </xf>
    <xf numFmtId="4" fontId="5" fillId="5" borderId="0" xfId="0" applyNumberFormat="1" applyFont="1" applyFill="1"/>
    <xf numFmtId="4" fontId="5" fillId="5" borderId="0" xfId="1" applyNumberFormat="1" applyFont="1" applyFill="1"/>
    <xf numFmtId="4" fontId="4" fillId="5" borderId="1" xfId="0" applyNumberFormat="1" applyFont="1" applyFill="1" applyBorder="1"/>
    <xf numFmtId="4" fontId="3" fillId="5" borderId="1" xfId="0" applyNumberFormat="1" applyFont="1" applyFill="1" applyBorder="1"/>
    <xf numFmtId="4" fontId="3" fillId="5" borderId="1" xfId="1" applyNumberFormat="1" applyFont="1" applyFill="1" applyBorder="1"/>
    <xf numFmtId="44" fontId="3" fillId="5" borderId="0" xfId="1" applyFont="1" applyFill="1" applyAlignment="1">
      <alignment horizontal="center"/>
    </xf>
    <xf numFmtId="4" fontId="3" fillId="5" borderId="0" xfId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abSelected="1" topLeftCell="A61" workbookViewId="0">
      <selection activeCell="H54" sqref="H54"/>
    </sheetView>
  </sheetViews>
  <sheetFormatPr defaultRowHeight="14.4" x14ac:dyDescent="0.3"/>
  <cols>
    <col min="1" max="1" width="5.109375" customWidth="1"/>
    <col min="2" max="2" width="65.109375" customWidth="1"/>
    <col min="3" max="3" width="15.88671875" style="1" bestFit="1" customWidth="1"/>
  </cols>
  <sheetData>
    <row r="1" spans="1:3" s="3" customFormat="1" x14ac:dyDescent="0.3">
      <c r="A1" s="5" t="s">
        <v>109</v>
      </c>
      <c r="B1" s="5"/>
      <c r="C1" s="5"/>
    </row>
    <row r="2" spans="1:3" s="3" customFormat="1" x14ac:dyDescent="0.3">
      <c r="A2" s="18"/>
      <c r="B2" s="19" t="s">
        <v>124</v>
      </c>
      <c r="C2" s="30" t="s">
        <v>127</v>
      </c>
    </row>
    <row r="3" spans="1:3" s="3" customFormat="1" x14ac:dyDescent="0.3">
      <c r="A3" s="21" t="s">
        <v>0</v>
      </c>
      <c r="B3" s="22" t="s">
        <v>122</v>
      </c>
      <c r="C3" s="20"/>
    </row>
    <row r="4" spans="1:3" s="2" customFormat="1" x14ac:dyDescent="0.3">
      <c r="A4" s="11" t="s">
        <v>4</v>
      </c>
      <c r="B4" s="11" t="s">
        <v>1</v>
      </c>
      <c r="C4" s="12">
        <v>100000</v>
      </c>
    </row>
    <row r="5" spans="1:3" x14ac:dyDescent="0.3">
      <c r="A5" s="8" t="s">
        <v>3</v>
      </c>
      <c r="B5" s="8" t="s">
        <v>5</v>
      </c>
      <c r="C5" s="9">
        <v>100000</v>
      </c>
    </row>
    <row r="6" spans="1:3" s="2" customFormat="1" x14ac:dyDescent="0.3">
      <c r="A6" s="6" t="s">
        <v>6</v>
      </c>
      <c r="B6" s="6" t="s">
        <v>7</v>
      </c>
      <c r="C6" s="7">
        <f>SUM(C7:C12)</f>
        <v>809665</v>
      </c>
    </row>
    <row r="7" spans="1:3" x14ac:dyDescent="0.3">
      <c r="A7" s="8" t="s">
        <v>8</v>
      </c>
      <c r="B7" s="8" t="s">
        <v>90</v>
      </c>
      <c r="C7" s="9">
        <v>341780</v>
      </c>
    </row>
    <row r="8" spans="1:3" x14ac:dyDescent="0.3">
      <c r="A8" s="8" t="s">
        <v>9</v>
      </c>
      <c r="B8" s="10" t="s">
        <v>91</v>
      </c>
      <c r="C8" s="9">
        <v>235000</v>
      </c>
    </row>
    <row r="9" spans="1:3" x14ac:dyDescent="0.3">
      <c r="A9" s="8" t="s">
        <v>10</v>
      </c>
      <c r="B9" s="8" t="s">
        <v>92</v>
      </c>
      <c r="C9" s="9">
        <v>75000</v>
      </c>
    </row>
    <row r="10" spans="1:3" x14ac:dyDescent="0.3">
      <c r="A10" s="8" t="s">
        <v>11</v>
      </c>
      <c r="B10" s="8" t="s">
        <v>75</v>
      </c>
      <c r="C10" s="9">
        <v>150000</v>
      </c>
    </row>
    <row r="11" spans="1:3" x14ac:dyDescent="0.3">
      <c r="A11" s="8" t="s">
        <v>27</v>
      </c>
      <c r="B11" s="8" t="s">
        <v>16</v>
      </c>
      <c r="C11" s="9">
        <v>4885</v>
      </c>
    </row>
    <row r="12" spans="1:3" x14ac:dyDescent="0.3">
      <c r="A12" s="8" t="s">
        <v>28</v>
      </c>
      <c r="B12" s="8" t="s">
        <v>17</v>
      </c>
      <c r="C12" s="9">
        <v>3000</v>
      </c>
    </row>
    <row r="13" spans="1:3" s="2" customFormat="1" x14ac:dyDescent="0.3">
      <c r="A13" s="11" t="s">
        <v>12</v>
      </c>
      <c r="B13" s="11" t="s">
        <v>18</v>
      </c>
      <c r="C13" s="12">
        <v>40000</v>
      </c>
    </row>
    <row r="14" spans="1:3" x14ac:dyDescent="0.3">
      <c r="A14" s="8" t="s">
        <v>13</v>
      </c>
      <c r="B14" s="8" t="s">
        <v>19</v>
      </c>
      <c r="C14" s="9">
        <v>40000</v>
      </c>
    </row>
    <row r="15" spans="1:3" s="2" customFormat="1" x14ac:dyDescent="0.3">
      <c r="A15" s="11" t="s">
        <v>14</v>
      </c>
      <c r="B15" s="11" t="s">
        <v>20</v>
      </c>
      <c r="C15" s="12">
        <f>C16</f>
        <v>335</v>
      </c>
    </row>
    <row r="16" spans="1:3" x14ac:dyDescent="0.3">
      <c r="A16" s="8" t="s">
        <v>15</v>
      </c>
      <c r="B16" s="8" t="s">
        <v>104</v>
      </c>
      <c r="C16" s="9">
        <v>335</v>
      </c>
    </row>
    <row r="17" spans="1:3" x14ac:dyDescent="0.3">
      <c r="A17" s="17"/>
      <c r="B17" s="15" t="s">
        <v>21</v>
      </c>
      <c r="C17" s="16">
        <f>SUM(C15,C13,C6,C4)</f>
        <v>950000</v>
      </c>
    </row>
    <row r="18" spans="1:3" x14ac:dyDescent="0.3">
      <c r="A18" s="13"/>
      <c r="B18" s="11"/>
      <c r="C18" s="12"/>
    </row>
    <row r="19" spans="1:3" x14ac:dyDescent="0.3">
      <c r="A19" s="23" t="s">
        <v>123</v>
      </c>
      <c r="B19" s="23"/>
      <c r="C19" s="23"/>
    </row>
    <row r="20" spans="1:3" s="4" customFormat="1" x14ac:dyDescent="0.3">
      <c r="A20" s="15" t="s">
        <v>22</v>
      </c>
      <c r="B20" s="24" t="s">
        <v>23</v>
      </c>
      <c r="C20" s="31" t="s">
        <v>128</v>
      </c>
    </row>
    <row r="21" spans="1:3" s="2" customFormat="1" x14ac:dyDescent="0.3">
      <c r="A21" s="11" t="s">
        <v>4</v>
      </c>
      <c r="B21" s="11" t="s">
        <v>31</v>
      </c>
      <c r="C21" s="12">
        <f>SUM(C22:C30)</f>
        <v>44500</v>
      </c>
    </row>
    <row r="22" spans="1:3" x14ac:dyDescent="0.3">
      <c r="A22" s="8" t="s">
        <v>3</v>
      </c>
      <c r="B22" s="8" t="s">
        <v>93</v>
      </c>
      <c r="C22" s="9">
        <v>2500</v>
      </c>
    </row>
    <row r="23" spans="1:3" x14ac:dyDescent="0.3">
      <c r="A23" s="8" t="s">
        <v>2</v>
      </c>
      <c r="B23" s="8" t="s">
        <v>94</v>
      </c>
      <c r="C23" s="9">
        <v>2500</v>
      </c>
    </row>
    <row r="24" spans="1:3" x14ac:dyDescent="0.3">
      <c r="A24" s="8" t="s">
        <v>24</v>
      </c>
      <c r="B24" s="8" t="s">
        <v>95</v>
      </c>
      <c r="C24" s="9">
        <v>2500</v>
      </c>
    </row>
    <row r="25" spans="1:3" x14ac:dyDescent="0.3">
      <c r="A25" s="8" t="s">
        <v>25</v>
      </c>
      <c r="B25" s="8" t="s">
        <v>34</v>
      </c>
      <c r="C25" s="9">
        <v>1000</v>
      </c>
    </row>
    <row r="26" spans="1:3" x14ac:dyDescent="0.3">
      <c r="A26" s="8" t="s">
        <v>26</v>
      </c>
      <c r="B26" s="8" t="s">
        <v>32</v>
      </c>
      <c r="C26" s="9">
        <v>26500</v>
      </c>
    </row>
    <row r="27" spans="1:3" x14ac:dyDescent="0.3">
      <c r="A27" s="8" t="s">
        <v>84</v>
      </c>
      <c r="B27" s="8" t="s">
        <v>96</v>
      </c>
      <c r="C27" s="9">
        <v>2500</v>
      </c>
    </row>
    <row r="28" spans="1:3" x14ac:dyDescent="0.3">
      <c r="A28" s="8" t="s">
        <v>85</v>
      </c>
      <c r="B28" s="8" t="s">
        <v>33</v>
      </c>
      <c r="C28" s="9">
        <v>3000</v>
      </c>
    </row>
    <row r="29" spans="1:3" x14ac:dyDescent="0.3">
      <c r="A29" s="8" t="s">
        <v>102</v>
      </c>
      <c r="B29" s="8" t="s">
        <v>80</v>
      </c>
      <c r="C29" s="9">
        <v>3000</v>
      </c>
    </row>
    <row r="30" spans="1:3" x14ac:dyDescent="0.3">
      <c r="A30" s="8" t="s">
        <v>102</v>
      </c>
      <c r="B30" s="8" t="s">
        <v>35</v>
      </c>
      <c r="C30" s="9">
        <v>1000</v>
      </c>
    </row>
    <row r="31" spans="1:3" s="2" customFormat="1" x14ac:dyDescent="0.3">
      <c r="A31" s="11" t="s">
        <v>6</v>
      </c>
      <c r="B31" s="11" t="s">
        <v>36</v>
      </c>
      <c r="C31" s="12">
        <f>SUM(C32:C52)</f>
        <v>308286</v>
      </c>
    </row>
    <row r="32" spans="1:3" x14ac:dyDescent="0.3">
      <c r="A32" s="8" t="s">
        <v>8</v>
      </c>
      <c r="B32" s="8" t="s">
        <v>45</v>
      </c>
      <c r="C32" s="9">
        <v>9000</v>
      </c>
    </row>
    <row r="33" spans="1:3" x14ac:dyDescent="0.3">
      <c r="A33" s="8" t="s">
        <v>9</v>
      </c>
      <c r="B33" s="8" t="s">
        <v>89</v>
      </c>
      <c r="C33" s="9">
        <v>27500</v>
      </c>
    </row>
    <row r="34" spans="1:3" x14ac:dyDescent="0.3">
      <c r="A34" s="8" t="s">
        <v>9</v>
      </c>
      <c r="B34" s="8" t="s">
        <v>44</v>
      </c>
      <c r="C34" s="9">
        <v>2500</v>
      </c>
    </row>
    <row r="35" spans="1:3" x14ac:dyDescent="0.3">
      <c r="A35" s="8" t="s">
        <v>10</v>
      </c>
      <c r="B35" s="8" t="s">
        <v>38</v>
      </c>
      <c r="C35" s="9">
        <v>5000</v>
      </c>
    </row>
    <row r="36" spans="1:3" x14ac:dyDescent="0.3">
      <c r="A36" s="8" t="s">
        <v>11</v>
      </c>
      <c r="B36" s="8" t="s">
        <v>39</v>
      </c>
      <c r="C36" s="9">
        <v>14000</v>
      </c>
    </row>
    <row r="37" spans="1:3" x14ac:dyDescent="0.3">
      <c r="A37" s="8" t="s">
        <v>27</v>
      </c>
      <c r="B37" s="8" t="s">
        <v>110</v>
      </c>
      <c r="C37" s="9">
        <v>20000</v>
      </c>
    </row>
    <row r="38" spans="1:3" x14ac:dyDescent="0.3">
      <c r="A38" s="8" t="s">
        <v>28</v>
      </c>
      <c r="B38" s="8" t="s">
        <v>78</v>
      </c>
      <c r="C38" s="9">
        <v>10000</v>
      </c>
    </row>
    <row r="39" spans="1:3" x14ac:dyDescent="0.3">
      <c r="A39" s="8" t="s">
        <v>29</v>
      </c>
      <c r="B39" s="8" t="s">
        <v>42</v>
      </c>
      <c r="C39" s="9">
        <v>2600</v>
      </c>
    </row>
    <row r="40" spans="1:3" x14ac:dyDescent="0.3">
      <c r="A40" s="8" t="s">
        <v>30</v>
      </c>
      <c r="B40" s="8" t="s">
        <v>40</v>
      </c>
      <c r="C40" s="9">
        <v>9000</v>
      </c>
    </row>
    <row r="41" spans="1:3" x14ac:dyDescent="0.3">
      <c r="A41" s="8" t="s">
        <v>46</v>
      </c>
      <c r="B41" s="8" t="s">
        <v>37</v>
      </c>
      <c r="C41" s="9">
        <v>2600</v>
      </c>
    </row>
    <row r="42" spans="1:3" x14ac:dyDescent="0.3">
      <c r="A42" s="8" t="s">
        <v>103</v>
      </c>
      <c r="B42" s="8" t="s">
        <v>43</v>
      </c>
      <c r="C42" s="9">
        <v>20000</v>
      </c>
    </row>
    <row r="43" spans="1:3" x14ac:dyDescent="0.3">
      <c r="A43" s="8" t="s">
        <v>47</v>
      </c>
      <c r="B43" s="8" t="s">
        <v>97</v>
      </c>
      <c r="C43" s="9">
        <v>3000</v>
      </c>
    </row>
    <row r="44" spans="1:3" x14ac:dyDescent="0.3">
      <c r="A44" s="8" t="s">
        <v>48</v>
      </c>
      <c r="B44" s="8" t="s">
        <v>98</v>
      </c>
      <c r="C44" s="9">
        <v>30000</v>
      </c>
    </row>
    <row r="45" spans="1:3" x14ac:dyDescent="0.3">
      <c r="A45" s="8" t="s">
        <v>49</v>
      </c>
      <c r="B45" s="8" t="s">
        <v>121</v>
      </c>
      <c r="C45" s="9">
        <v>5000</v>
      </c>
    </row>
    <row r="46" spans="1:3" x14ac:dyDescent="0.3">
      <c r="A46" s="8" t="s">
        <v>50</v>
      </c>
      <c r="B46" s="8" t="s">
        <v>79</v>
      </c>
      <c r="C46" s="9">
        <v>70000</v>
      </c>
    </row>
    <row r="47" spans="1:3" x14ac:dyDescent="0.3">
      <c r="A47" s="8" t="s">
        <v>76</v>
      </c>
      <c r="B47" s="8" t="s">
        <v>88</v>
      </c>
      <c r="C47" s="9">
        <v>37500</v>
      </c>
    </row>
    <row r="48" spans="1:3" x14ac:dyDescent="0.3">
      <c r="A48" s="8" t="s">
        <v>77</v>
      </c>
      <c r="B48" s="8" t="s">
        <v>41</v>
      </c>
      <c r="C48" s="9">
        <v>3000</v>
      </c>
    </row>
    <row r="49" spans="1:3" x14ac:dyDescent="0.3">
      <c r="A49" s="8" t="s">
        <v>86</v>
      </c>
      <c r="B49" s="8" t="s">
        <v>111</v>
      </c>
      <c r="C49" s="9">
        <v>6000</v>
      </c>
    </row>
    <row r="50" spans="1:3" x14ac:dyDescent="0.3">
      <c r="A50" s="8" t="s">
        <v>87</v>
      </c>
      <c r="B50" s="8" t="s">
        <v>81</v>
      </c>
      <c r="C50" s="9">
        <v>14586</v>
      </c>
    </row>
    <row r="51" spans="1:3" x14ac:dyDescent="0.3">
      <c r="A51" s="8" t="s">
        <v>112</v>
      </c>
      <c r="B51" s="8" t="s">
        <v>99</v>
      </c>
      <c r="C51" s="9">
        <v>12000</v>
      </c>
    </row>
    <row r="52" spans="1:3" x14ac:dyDescent="0.3">
      <c r="A52" s="8" t="s">
        <v>129</v>
      </c>
      <c r="B52" s="8" t="s">
        <v>113</v>
      </c>
      <c r="C52" s="9">
        <v>5000</v>
      </c>
    </row>
    <row r="53" spans="1:3" s="2" customFormat="1" x14ac:dyDescent="0.3">
      <c r="A53" s="11" t="s">
        <v>12</v>
      </c>
      <c r="B53" s="11" t="s">
        <v>51</v>
      </c>
      <c r="C53" s="12">
        <f>SUM(C54:C57)</f>
        <v>474951</v>
      </c>
    </row>
    <row r="54" spans="1:3" x14ac:dyDescent="0.3">
      <c r="A54" s="8" t="s">
        <v>13</v>
      </c>
      <c r="B54" s="8" t="s">
        <v>54</v>
      </c>
      <c r="C54" s="9">
        <v>378500</v>
      </c>
    </row>
    <row r="55" spans="1:3" x14ac:dyDescent="0.3">
      <c r="A55" s="8" t="s">
        <v>52</v>
      </c>
      <c r="B55" s="8" t="s">
        <v>55</v>
      </c>
      <c r="C55" s="9">
        <v>62451</v>
      </c>
    </row>
    <row r="56" spans="1:3" x14ac:dyDescent="0.3">
      <c r="A56" s="8" t="s">
        <v>107</v>
      </c>
      <c r="B56" s="8" t="s">
        <v>56</v>
      </c>
      <c r="C56" s="9">
        <v>25000</v>
      </c>
    </row>
    <row r="57" spans="1:3" x14ac:dyDescent="0.3">
      <c r="A57" s="8" t="s">
        <v>53</v>
      </c>
      <c r="B57" s="8" t="s">
        <v>57</v>
      </c>
      <c r="C57" s="9">
        <v>9000</v>
      </c>
    </row>
    <row r="58" spans="1:3" s="2" customFormat="1" x14ac:dyDescent="0.3">
      <c r="A58" s="11" t="s">
        <v>14</v>
      </c>
      <c r="B58" s="11" t="s">
        <v>120</v>
      </c>
      <c r="C58" s="12">
        <f>SUM(C59:C70)</f>
        <v>26900</v>
      </c>
    </row>
    <row r="59" spans="1:3" x14ac:dyDescent="0.3">
      <c r="A59" s="8" t="s">
        <v>15</v>
      </c>
      <c r="B59" s="8" t="s">
        <v>58</v>
      </c>
      <c r="C59" s="9">
        <v>2000</v>
      </c>
    </row>
    <row r="60" spans="1:3" x14ac:dyDescent="0.3">
      <c r="A60" s="8" t="s">
        <v>63</v>
      </c>
      <c r="B60" s="8" t="s">
        <v>59</v>
      </c>
      <c r="C60" s="9">
        <v>800</v>
      </c>
    </row>
    <row r="61" spans="1:3" x14ac:dyDescent="0.3">
      <c r="A61" s="8" t="s">
        <v>64</v>
      </c>
      <c r="B61" s="8" t="s">
        <v>60</v>
      </c>
      <c r="C61" s="9">
        <v>800</v>
      </c>
    </row>
    <row r="62" spans="1:3" x14ac:dyDescent="0.3">
      <c r="A62" s="8" t="s">
        <v>65</v>
      </c>
      <c r="B62" s="8" t="s">
        <v>68</v>
      </c>
      <c r="C62" s="9">
        <v>500</v>
      </c>
    </row>
    <row r="63" spans="1:3" x14ac:dyDescent="0.3">
      <c r="A63" s="8" t="s">
        <v>66</v>
      </c>
      <c r="B63" s="8" t="s">
        <v>61</v>
      </c>
      <c r="C63" s="9">
        <v>800</v>
      </c>
    </row>
    <row r="64" spans="1:3" x14ac:dyDescent="0.3">
      <c r="A64" s="8" t="s">
        <v>67</v>
      </c>
      <c r="B64" s="8" t="s">
        <v>62</v>
      </c>
      <c r="C64" s="9">
        <v>800</v>
      </c>
    </row>
    <row r="65" spans="1:3" x14ac:dyDescent="0.3">
      <c r="A65" s="8" t="s">
        <v>108</v>
      </c>
      <c r="B65" s="8" t="s">
        <v>83</v>
      </c>
      <c r="C65" s="9">
        <v>700</v>
      </c>
    </row>
    <row r="66" spans="1:3" x14ac:dyDescent="0.3">
      <c r="A66" s="8" t="s">
        <v>116</v>
      </c>
      <c r="B66" s="8" t="s">
        <v>106</v>
      </c>
      <c r="C66" s="9">
        <v>9800</v>
      </c>
    </row>
    <row r="67" spans="1:3" x14ac:dyDescent="0.3">
      <c r="A67" s="8" t="s">
        <v>117</v>
      </c>
      <c r="B67" s="8" t="s">
        <v>114</v>
      </c>
      <c r="C67" s="9">
        <v>3700</v>
      </c>
    </row>
    <row r="68" spans="1:3" x14ac:dyDescent="0.3">
      <c r="A68" s="8" t="s">
        <v>118</v>
      </c>
      <c r="B68" s="8" t="s">
        <v>115</v>
      </c>
      <c r="C68" s="9">
        <v>3500</v>
      </c>
    </row>
    <row r="69" spans="1:3" x14ac:dyDescent="0.3">
      <c r="A69" s="8" t="s">
        <v>119</v>
      </c>
      <c r="B69" s="8" t="s">
        <v>82</v>
      </c>
      <c r="C69" s="9">
        <v>2000</v>
      </c>
    </row>
    <row r="70" spans="1:3" x14ac:dyDescent="0.3">
      <c r="A70" s="8" t="s">
        <v>119</v>
      </c>
      <c r="B70" s="8" t="s">
        <v>100</v>
      </c>
      <c r="C70" s="9">
        <v>1500</v>
      </c>
    </row>
    <row r="71" spans="1:3" s="2" customFormat="1" x14ac:dyDescent="0.3">
      <c r="A71" s="11" t="s">
        <v>69</v>
      </c>
      <c r="B71" s="11" t="s">
        <v>105</v>
      </c>
      <c r="C71" s="12">
        <v>64000</v>
      </c>
    </row>
    <row r="72" spans="1:3" x14ac:dyDescent="0.3">
      <c r="A72" s="8" t="s">
        <v>70</v>
      </c>
      <c r="B72" s="8" t="s">
        <v>71</v>
      </c>
      <c r="C72" s="9">
        <v>64000</v>
      </c>
    </row>
    <row r="73" spans="1:3" s="2" customFormat="1" x14ac:dyDescent="0.3">
      <c r="A73" s="11" t="s">
        <v>125</v>
      </c>
      <c r="B73" s="11" t="s">
        <v>74</v>
      </c>
      <c r="C73" s="12">
        <f>SUM(C74:C74)</f>
        <v>500</v>
      </c>
    </row>
    <row r="74" spans="1:3" x14ac:dyDescent="0.3">
      <c r="A74" s="8" t="s">
        <v>126</v>
      </c>
      <c r="B74" s="8" t="s">
        <v>101</v>
      </c>
      <c r="C74" s="9">
        <v>500</v>
      </c>
    </row>
    <row r="75" spans="1:3" x14ac:dyDescent="0.3">
      <c r="A75" s="27"/>
      <c r="B75" s="28" t="s">
        <v>73</v>
      </c>
      <c r="C75" s="29">
        <f>SUM(C73,C71,C58,C53,C31,C21)</f>
        <v>919137</v>
      </c>
    </row>
    <row r="76" spans="1:3" x14ac:dyDescent="0.3">
      <c r="A76" s="14"/>
      <c r="B76" s="25" t="s">
        <v>72</v>
      </c>
      <c r="C76" s="26">
        <v>30863</v>
      </c>
    </row>
  </sheetData>
  <mergeCells count="2">
    <mergeCell ref="A1:C1"/>
    <mergeCell ref="A19:C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Lazareti5</dc:creator>
  <cp:lastModifiedBy>Mile Pavlovic</cp:lastModifiedBy>
  <cp:lastPrinted>2025-12-11T12:20:16Z</cp:lastPrinted>
  <dcterms:created xsi:type="dcterms:W3CDTF">2020-11-24T08:46:48Z</dcterms:created>
  <dcterms:modified xsi:type="dcterms:W3CDTF">2026-01-20T12:54:16Z</dcterms:modified>
</cp:coreProperties>
</file>